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<sst xmlns="http://schemas.openxmlformats.org/spreadsheetml/2006/main" count="52" uniqueCount="51">
  <si>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</si>
  <si>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</si>
  <si>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</si>
  <si>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</si>
  <si>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</si>
  <si>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</si>
  <si>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</si>
  <si>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</si>
  <si>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</si>
  <si>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</si>
  <si>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</si>
  <si>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</si>
  <si>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</si>
  <si>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</si>
  <si>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</si>
  <si>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</si>
  <si>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</si>
  <si>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</si>
  <si>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</si>
  <si>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</si>
  <si>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</si>
  <si>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</si>
  <si>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</si>
  <si>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</si>
  <si>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</si>
  <si>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</si>
  <si>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</si>
  <si>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</si>
  <si>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</si>
  <si>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</si>
  <si>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</si>
  <si>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</si>
  <si>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</si>
  <si>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</si>
  <si>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</si>
  <si>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</si>
  <si>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</si>
  <si>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</si>
  <si>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</si>
  <si>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</si>
  <si>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</si>
  <si>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</si>
  <si>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</si>
  <si>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</si>
  <si>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</si>
  <si>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</si>
  <si>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Додаток  до рішення районної ради                                                    від "__ "______  2024 року                                                                            "Про звіт про виконання районного бюджету  за 2023 рік"</t>
  </si>
  <si>
    <t>Виконання районного бюджету за 2023 рік</t>
  </si>
  <si>
    <t>Бюджет на 2023 рік                             (із внесеними змінами)</t>
  </si>
  <si>
    <t>Виконано за 2023 рік</t>
  </si>
  <si>
    <t xml:space="preserve">Бюджет на 2023 рік                            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</si>
</sst>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5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5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192" fontId="5" fillId="0" borderId="10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икон. доходів за І кв. 2017 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tabSelected="1" view="pageBreakPreview" zoomScale="70" zoomScaleSheetLayoutView="70" zoomScalePageLayoutView="0" workbookViewId="0" topLeftCell="B1">
      <pane xSplit="2" ySplit="4" topLeftCell="D19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7" sqref="E7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6" width="18.00390625" style="1" customWidth="1"/>
    <col min="7" max="7" width="13.375" style="1" customWidth="1"/>
    <col min="8" max="8" width="11.00390625" style="1" hidden="1" customWidth="1"/>
    <col min="9" max="9" width="15.875" style="1" customWidth="1"/>
    <col min="10" max="16384" width="9.125" style="1" customWidth="1"/>
  </cols>
  <sheetData>
    <row r="1" spans="5:8" ht="53.25" customHeight="1">
      <c r="E1" s="73" t="s">
        <v>46</v>
      </c>
      <c r="F1" s="73"/>
      <c r="G1" s="73"/>
      <c r="H1" s="73"/>
    </row>
    <row r="2" spans="2:8" s="2" customFormat="1" ht="20.25">
      <c r="B2" s="72" t="s">
        <v>47</v>
      </c>
      <c r="C2" s="72"/>
      <c r="D2" s="72"/>
      <c r="E2" s="72"/>
      <c r="F2" s="72"/>
      <c r="G2" s="72"/>
      <c r="H2" s="72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50</v>
      </c>
      <c r="E4" s="13" t="s">
        <v>48</v>
      </c>
      <c r="F4" s="13" t="s">
        <v>49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-0.4</v>
      </c>
      <c r="G6" s="24">
        <f aca="true" t="shared" si="0" ref="G6:G32">IF(E6=0,"",IF(F6/E6*100&gt;=200,"В/100",F6/E6*100))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-0.4</v>
      </c>
      <c r="G7" s="27">
        <f t="shared" si="0"/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t="shared" si="0"/>
      </c>
      <c r="H8" s="29">
        <f aca="true" t="shared" si="1" ref="H8:H45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-0.4</v>
      </c>
      <c r="G9" s="29">
        <f t="shared" si="0"/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42</v>
      </c>
      <c r="D10" s="28">
        <f>D11</f>
        <v>0</v>
      </c>
      <c r="E10" s="28">
        <f>E11</f>
        <v>0</v>
      </c>
      <c r="F10" s="28">
        <f>F11</f>
        <v>0</v>
      </c>
      <c r="G10" s="29">
        <f t="shared" si="0"/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43</v>
      </c>
      <c r="D11" s="28"/>
      <c r="E11" s="28"/>
      <c r="F11" s="28"/>
      <c r="G11" s="29">
        <f t="shared" si="0"/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230</v>
      </c>
      <c r="E12" s="24">
        <f>E15+E13+E19</f>
        <v>230</v>
      </c>
      <c r="F12" s="24">
        <f>F15+F13+F19</f>
        <v>56.800000000000004</v>
      </c>
      <c r="G12" s="24">
        <f t="shared" si="0"/>
        <v>24.695652173913047</v>
      </c>
      <c r="H12" s="24">
        <f t="shared" si="1"/>
        <v>24.695652173913047</v>
      </c>
    </row>
    <row r="13" spans="2:8" ht="43.5" customHeight="1" hidden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0</v>
      </c>
      <c r="G13" s="32">
        <f t="shared" si="0"/>
      </c>
      <c r="H13" s="32">
        <f t="shared" si="1"/>
      </c>
    </row>
    <row r="14" spans="2:8" ht="165.75" customHeight="1" hidden="1">
      <c r="B14" s="28">
        <v>21010000</v>
      </c>
      <c r="C14" s="33" t="s">
        <v>22</v>
      </c>
      <c r="D14" s="34">
        <v>0</v>
      </c>
      <c r="E14" s="34">
        <v>0</v>
      </c>
      <c r="F14" s="34"/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230</v>
      </c>
      <c r="E15" s="32">
        <f>E17+E18+E16</f>
        <v>230</v>
      </c>
      <c r="F15" s="32">
        <f>F17+F18+F16</f>
        <v>56.1</v>
      </c>
      <c r="G15" s="32">
        <f t="shared" si="0"/>
        <v>24.391304347826086</v>
      </c>
      <c r="H15" s="32">
        <f t="shared" si="1"/>
        <v>24.391304347826086</v>
      </c>
    </row>
    <row r="16" spans="2:8" ht="20.25">
      <c r="B16" s="28">
        <v>22010000</v>
      </c>
      <c r="C16" s="35" t="s">
        <v>37</v>
      </c>
      <c r="D16" s="34">
        <v>230</v>
      </c>
      <c r="E16" s="34">
        <v>230</v>
      </c>
      <c r="F16" s="34">
        <v>56.1</v>
      </c>
      <c r="G16" s="34">
        <f t="shared" si="0"/>
        <v>24.391304347826086</v>
      </c>
      <c r="H16" s="34">
        <f>IF(E16=0,"",IF(F16/E16*100&gt;=200,"В/100",F16/E16*100))</f>
        <v>24.391304347826086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 t="shared" si="0"/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 t="shared" si="0"/>
      </c>
      <c r="H18" s="32">
        <f>IF(E18=0,"",IF(F18/E18*100&gt;=200,"В/100",F18/E18*100))</f>
      </c>
      <c r="I18"/>
    </row>
    <row r="19" spans="2:8" ht="20.25" customHeight="1">
      <c r="B19" s="38">
        <v>24000000</v>
      </c>
      <c r="C19" s="25" t="s">
        <v>24</v>
      </c>
      <c r="D19" s="32">
        <v>0</v>
      </c>
      <c r="E19" s="32">
        <v>0</v>
      </c>
      <c r="F19" s="32">
        <f>F20</f>
        <v>0.7</v>
      </c>
      <c r="G19" s="32">
        <f t="shared" si="0"/>
      </c>
      <c r="H19" s="32">
        <f t="shared" si="1"/>
      </c>
    </row>
    <row r="20" spans="2:8" ht="20.25" customHeight="1">
      <c r="B20" s="39" t="s">
        <v>25</v>
      </c>
      <c r="C20" s="35" t="s">
        <v>26</v>
      </c>
      <c r="D20" s="34">
        <v>0</v>
      </c>
      <c r="E20" s="34">
        <v>0</v>
      </c>
      <c r="F20" s="28">
        <v>0.7</v>
      </c>
      <c r="G20" s="34">
        <f t="shared" si="0"/>
      </c>
      <c r="H20" s="34">
        <f t="shared" si="1"/>
      </c>
    </row>
    <row r="21" spans="2:8" ht="27" customHeight="1">
      <c r="B21" s="40"/>
      <c r="C21" s="41" t="s">
        <v>11</v>
      </c>
      <c r="D21" s="42">
        <f>D6+D12</f>
        <v>230</v>
      </c>
      <c r="E21" s="42">
        <f>E6+E12</f>
        <v>230</v>
      </c>
      <c r="F21" s="42">
        <f>F6+F12</f>
        <v>56.400000000000006</v>
      </c>
      <c r="G21" s="42">
        <f t="shared" si="0"/>
        <v>24.521739130434785</v>
      </c>
      <c r="H21" s="42">
        <f t="shared" si="1"/>
        <v>24.521739130434785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1466.9</v>
      </c>
      <c r="E22" s="24">
        <f>E23</f>
        <v>1507.1000000000001</v>
      </c>
      <c r="F22" s="24">
        <f>F23</f>
        <v>1507.1000000000001</v>
      </c>
      <c r="G22" s="24">
        <f t="shared" si="0"/>
        <v>100</v>
      </c>
      <c r="H22" s="24">
        <f t="shared" si="1"/>
        <v>100</v>
      </c>
    </row>
    <row r="23" spans="2:8" ht="24" customHeight="1" hidden="1">
      <c r="B23" s="31">
        <v>41000000</v>
      </c>
      <c r="C23" s="44" t="s">
        <v>7</v>
      </c>
      <c r="D23" s="32">
        <f>D24+D27</f>
        <v>1466.9</v>
      </c>
      <c r="E23" s="32">
        <f>E24+E27</f>
        <v>1507.1000000000001</v>
      </c>
      <c r="F23" s="32">
        <f>F24+F27</f>
        <v>1507.1000000000001</v>
      </c>
      <c r="G23" s="32">
        <f t="shared" si="0"/>
        <v>100</v>
      </c>
      <c r="H23" s="32">
        <f t="shared" si="1"/>
        <v>100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 t="shared" si="0"/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SUM(D28:D35)</f>
        <v>1466.9</v>
      </c>
      <c r="E27" s="32">
        <f>SUM(E28:E35)</f>
        <v>1507.1000000000001</v>
      </c>
      <c r="F27" s="32">
        <f>SUM(F28:F35)</f>
        <v>1507.1000000000001</v>
      </c>
      <c r="G27" s="32">
        <f t="shared" si="0"/>
        <v>100</v>
      </c>
      <c r="H27" s="32">
        <f t="shared" si="1"/>
        <v>100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41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44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92.25" customHeight="1">
      <c r="B33" s="47">
        <v>41030600</v>
      </c>
      <c r="C33" s="68" t="s">
        <v>45</v>
      </c>
      <c r="D33" s="34">
        <v>1284.9</v>
      </c>
      <c r="E33" s="34">
        <v>1284.9</v>
      </c>
      <c r="F33" s="37">
        <v>1284.9</v>
      </c>
      <c r="G33" s="34">
        <f>IF(E33=0,"",IF(F33/E33*100&gt;=200,"В/100",F33/E33*100))</f>
        <v>100</v>
      </c>
      <c r="H33" s="34">
        <f t="shared" si="1"/>
        <v>100</v>
      </c>
    </row>
    <row r="34" spans="2:8" ht="25.5" customHeight="1">
      <c r="B34" s="47">
        <v>41053900</v>
      </c>
      <c r="C34" s="68" t="s">
        <v>40</v>
      </c>
      <c r="D34" s="34">
        <v>182</v>
      </c>
      <c r="E34" s="34">
        <v>222.2</v>
      </c>
      <c r="F34" s="37">
        <v>222.2</v>
      </c>
      <c r="G34" s="34">
        <f>IF(E34=0,"",IF(F34/E34*100&gt;=200,"В/100",F34/E34*100))</f>
        <v>100</v>
      </c>
      <c r="H34" s="34">
        <f t="shared" si="1"/>
        <v>100</v>
      </c>
    </row>
    <row r="35" spans="2:8" ht="33" customHeight="1" hidden="1">
      <c r="B35" s="28">
        <v>41037000</v>
      </c>
      <c r="C35" s="49" t="s">
        <v>18</v>
      </c>
      <c r="D35" s="34"/>
      <c r="E35" s="34"/>
      <c r="F35" s="37"/>
      <c r="G35" s="34">
        <f>IF(E35=0,"",IF(F35/E35*100&gt;=200,"В/100",F35/E35*100))</f>
      </c>
      <c r="H35" s="34">
        <f t="shared" si="1"/>
      </c>
    </row>
    <row r="36" spans="2:8" s="66" customFormat="1" ht="50.25" customHeight="1">
      <c r="B36" s="16"/>
      <c r="C36" s="17" t="s">
        <v>10</v>
      </c>
      <c r="D36" s="18">
        <f>D21+D22</f>
        <v>1696.9</v>
      </c>
      <c r="E36" s="18">
        <f>E21+E22</f>
        <v>1737.1000000000001</v>
      </c>
      <c r="F36" s="18">
        <f>F21+F22</f>
        <v>1563.5000000000002</v>
      </c>
      <c r="G36" s="18">
        <f>IF(E36=0,"",IF(F36/E36*100&gt;=200,"В/100",F36/E36*100))</f>
        <v>90.00633239306892</v>
      </c>
      <c r="H36" s="18">
        <f t="shared" si="1"/>
        <v>90.00633239306892</v>
      </c>
    </row>
    <row r="37" spans="2:8" s="12" customFormat="1" ht="24" customHeight="1">
      <c r="B37" s="50"/>
      <c r="C37" s="51" t="s">
        <v>27</v>
      </c>
      <c r="D37" s="52"/>
      <c r="E37" s="52"/>
      <c r="F37" s="52"/>
      <c r="G37" s="52">
        <f aca="true" t="shared" si="2" ref="G37:G44">IF(D37=0,"",IF(F37/D37*100&gt;=200,"В/100",F37/D37*100))</f>
      </c>
      <c r="H37" s="52">
        <f t="shared" si="1"/>
      </c>
    </row>
    <row r="38" spans="2:8" s="12" customFormat="1" ht="24" customHeight="1">
      <c r="B38" s="53">
        <v>20000000</v>
      </c>
      <c r="C38" s="54" t="s">
        <v>1</v>
      </c>
      <c r="D38" s="24">
        <f>D39</f>
        <v>3</v>
      </c>
      <c r="E38" s="24">
        <f>E39</f>
        <v>0</v>
      </c>
      <c r="F38" s="24">
        <f>F39</f>
        <v>3.1</v>
      </c>
      <c r="G38" s="24">
        <f t="shared" si="2"/>
        <v>103.33333333333334</v>
      </c>
      <c r="H38" s="24">
        <f t="shared" si="1"/>
      </c>
    </row>
    <row r="39" spans="2:8" s="14" customFormat="1" ht="28.5" customHeight="1">
      <c r="B39" s="55">
        <v>25000000</v>
      </c>
      <c r="C39" s="56" t="s">
        <v>2</v>
      </c>
      <c r="D39" s="71">
        <v>3</v>
      </c>
      <c r="E39" s="55"/>
      <c r="F39" s="57">
        <v>3.1</v>
      </c>
      <c r="G39" s="57">
        <f t="shared" si="2"/>
        <v>103.33333333333334</v>
      </c>
      <c r="H39" s="57">
        <f t="shared" si="1"/>
      </c>
    </row>
    <row r="40" spans="2:8" s="14" customFormat="1" ht="20.25" hidden="1">
      <c r="B40" s="22">
        <v>41030000</v>
      </c>
      <c r="C40" s="58" t="s">
        <v>29</v>
      </c>
      <c r="D40" s="22">
        <f>D41+D42</f>
        <v>0</v>
      </c>
      <c r="E40" s="22">
        <f>E41+E42</f>
        <v>0</v>
      </c>
      <c r="F40" s="22">
        <f>F41+F42</f>
        <v>0</v>
      </c>
      <c r="G40" s="24">
        <f t="shared" si="2"/>
      </c>
      <c r="H40" s="59">
        <f t="shared" si="1"/>
      </c>
    </row>
    <row r="41" spans="2:8" ht="48" customHeight="1" hidden="1">
      <c r="B41" s="28">
        <v>41034400</v>
      </c>
      <c r="C41" s="60" t="s">
        <v>16</v>
      </c>
      <c r="D41" s="28">
        <v>0</v>
      </c>
      <c r="E41" s="28"/>
      <c r="F41" s="34">
        <v>0</v>
      </c>
      <c r="G41" s="34">
        <f t="shared" si="2"/>
      </c>
      <c r="H41" s="34">
        <f t="shared" si="1"/>
      </c>
    </row>
    <row r="42" spans="2:8" ht="44.25" customHeight="1" hidden="1">
      <c r="B42" s="28">
        <v>41036600</v>
      </c>
      <c r="C42" s="60" t="s">
        <v>31</v>
      </c>
      <c r="D42" s="28">
        <v>0</v>
      </c>
      <c r="E42" s="28"/>
      <c r="F42" s="34">
        <v>0</v>
      </c>
      <c r="G42" s="34">
        <f t="shared" si="2"/>
      </c>
      <c r="H42" s="34">
        <f t="shared" si="1"/>
      </c>
    </row>
    <row r="43" spans="2:8" s="66" customFormat="1" ht="51.75" customHeight="1">
      <c r="B43" s="19"/>
      <c r="C43" s="70" t="s">
        <v>30</v>
      </c>
      <c r="D43" s="18">
        <f>D40+D39</f>
        <v>3</v>
      </c>
      <c r="E43" s="18">
        <f>E40+E39</f>
        <v>0</v>
      </c>
      <c r="F43" s="18">
        <f>F40+F39</f>
        <v>3.1</v>
      </c>
      <c r="G43" s="18">
        <f t="shared" si="2"/>
        <v>103.33333333333334</v>
      </c>
      <c r="H43" s="18">
        <f t="shared" si="1"/>
      </c>
    </row>
    <row r="44" spans="2:8" ht="6" customHeight="1">
      <c r="B44" s="28"/>
      <c r="C44" s="30"/>
      <c r="D44" s="61"/>
      <c r="E44" s="61"/>
      <c r="F44" s="28"/>
      <c r="G44" s="62">
        <f t="shared" si="2"/>
      </c>
      <c r="H44" s="63">
        <f t="shared" si="1"/>
      </c>
    </row>
    <row r="45" spans="2:8" s="66" customFormat="1" ht="25.5" customHeight="1">
      <c r="B45" s="19"/>
      <c r="C45" s="20" t="s">
        <v>9</v>
      </c>
      <c r="D45" s="21">
        <f>D36+D43</f>
        <v>1699.9</v>
      </c>
      <c r="E45" s="21">
        <f>E36+E43</f>
        <v>1737.1000000000001</v>
      </c>
      <c r="F45" s="21">
        <f>F36+F43</f>
        <v>1566.6000000000001</v>
      </c>
      <c r="G45" s="18">
        <f>IF(E45=0,"",IF(F45/E45*100&gt;=200,"В/100",F45/E45*100))</f>
        <v>90.18479074319268</v>
      </c>
      <c r="H45" s="18">
        <f t="shared" si="1"/>
        <v>90.18479074319268</v>
      </c>
    </row>
    <row r="46" spans="4:8" ht="18.75">
      <c r="D46" s="5"/>
      <c r="E46" s="5"/>
      <c r="F46" s="5"/>
      <c r="G46" s="15"/>
      <c r="H46" s="15"/>
    </row>
    <row r="47" spans="4:8" ht="18.75">
      <c r="D47" s="5"/>
      <c r="E47" s="5"/>
      <c r="F47" s="5"/>
      <c r="G47" s="15"/>
      <c r="H47" s="15"/>
    </row>
    <row r="48" spans="3:8" ht="18.75">
      <c r="C48" s="6"/>
      <c r="D48" s="7"/>
      <c r="E48" s="7"/>
      <c r="F48" s="5"/>
      <c r="G48" s="15"/>
      <c r="H48" s="15"/>
    </row>
    <row r="49" spans="4:8" ht="18.75">
      <c r="D49" s="5"/>
      <c r="E49" s="5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67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2022-02-21T12:44:17Z</cp:lastPrinted>
  <dcterms:created xsi:type="dcterms:W3CDTF">2002-08-22T12:41:49Z</dcterms:created>
  <dcterms:modified xsi:type="dcterms:W3CDTF">2024-01-23T10:14:35Z</dcterms:modified>
  <cp:category/>
  <cp:version/>
  <cp:contentType/>
  <cp:contentStatus/>
</cp:coreProperties>
</file>